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0F89F65E-E79E-448D-8909-9C6E1266B005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F76" i="3" l="1"/>
  <c r="E76" i="3"/>
  <c r="F44" i="3"/>
  <c r="F56" i="3" s="1"/>
  <c r="B44" i="3"/>
  <c r="B59" i="3" s="1"/>
  <c r="E44" i="3"/>
  <c r="E56" i="3" s="1"/>
  <c r="C44" i="3"/>
  <c r="C59" i="3" s="1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<sst xmlns="http://schemas.openxmlformats.org/spreadsheetml/2006/main" count="121" uniqueCount="120">
  <si>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</si>
  <si>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</si>
  <si>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</si>
  <si>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</si>
  <si>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</si>
  <si>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</si>
  <si>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</si>
  <si>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</si>
  <si>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</si>
  <si>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</si>
  <si>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</si>
  <si>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</si>
  <si>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</si>
  <si>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</si>
  <si>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</si>
  <si>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</si>
  <si>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</si>
  <si>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</si>
  <si>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</si>
  <si>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</si>
  <si>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</si>
  <si>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</si>
  <si>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</si>
  <si>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</si>
  <si>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</si>
  <si>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</si>
  <si>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</si>
  <si>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</si>
  <si>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</si>
  <si>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</si>
  <si>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</si>
  <si>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</si>
  <si>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</si>
  <si>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</si>
  <si>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</si>
  <si>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</si>
  <si>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</si>
  <si>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</si>
  <si>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</si>
  <si>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</si>
  <si>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</si>
  <si>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</si>
  <si>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</si>
  <si>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</si>
  <si>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</si>
  <si>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</si>
  <si>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</si>
  <si>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</si>
  <si>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</si>
  <si>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</si>
  <si>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</si>
  <si>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</si>
  <si>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</si>
  <si>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</si>
  <si>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</si>
  <si>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</si>
  <si>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</si>
  <si>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</si>
  <si>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</si>
  <si>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</si>
  <si>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</si>
  <si>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</si>
  <si>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</si>
  <si>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</si>
  <si>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</si>
  <si>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</si>
  <si>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</si>
  <si>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</si>
  <si>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</si>
  <si>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</si>
  <si>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</si>
  <si>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</si>
  <si>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</si>
  <si>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</si>
  <si>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</si>
  <si>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</si>
  <si>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</si>
  <si>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</si>
  <si>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</si>
  <si>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</si>
  <si>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</si>
  <si>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</si>
  <si>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</si>
  <si>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</si>
  <si>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</si>
  <si>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</si>
  <si>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</si>
  <si>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</si>
  <si>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</si>
  <si>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</si>
  <si>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</si>
  <si>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</si>
  <si>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</si>
  <si>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</si>
  <si>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</si>
  <si>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</si>
  <si>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</si>
  <si>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</si>
  <si>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</si>
  <si>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</si>
  <si>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</si>
  <si>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</si>
  <si>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</si>
  <si>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</si>
  <si>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</si>
  <si>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</si>
  <si>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</si>
  <si>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</si>
  <si>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</si>
  <si>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</si>
  <si>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</si>
  <si>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</si>
  <si>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</si>
  <si>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</si>
  <si>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</si>
  <si>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</si>
  <si>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</si>
  <si>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</si>
  <si>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</si>
  <si>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31 de Marzo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</si>
</sst>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showGridLines="0" tabSelected="1" zoomScaleNormal="100" workbookViewId="0">
      <selection activeCell="D39" sqref="D39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5.9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2020</v>
      </c>
      <c r="C2" s="2">
        <v>2019</v>
      </c>
      <c r="D2" s="1" t="s">
        <v>0</v>
      </c>
      <c r="E2" s="2">
        <v>2020</v>
      </c>
      <c r="F2" s="2">
        <v>2019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10456753.710000001</v>
      </c>
      <c r="C6" s="9">
        <f>SUM(C7:C13)</f>
        <v>18328619.18</v>
      </c>
      <c r="D6" s="5" t="s">
        <v>6</v>
      </c>
      <c r="E6" s="9">
        <f>SUM(E7:E15)</f>
        <v>5285990.7</v>
      </c>
      <c r="F6" s="9">
        <f>SUM(F7:F15)</f>
        <v>6257867.9000000004</v>
      </c>
    </row>
    <row r="7" spans="1:6" x14ac:dyDescent="0.2">
      <c r="A7" s="10" t="s">
        <v>7</v>
      </c>
      <c r="B7" s="9"/>
      <c r="C7" s="9"/>
      <c r="D7" s="11" t="s">
        <v>8</v>
      </c>
      <c r="E7" s="9">
        <v>394056.18</v>
      </c>
      <c r="F7" s="9">
        <v>590740.29</v>
      </c>
    </row>
    <row r="8" spans="1:6" x14ac:dyDescent="0.2">
      <c r="A8" s="10" t="s">
        <v>9</v>
      </c>
      <c r="B8" s="9">
        <v>10456753.710000001</v>
      </c>
      <c r="C8" s="9">
        <v>18328619.18</v>
      </c>
      <c r="D8" s="11" t="s">
        <v>10</v>
      </c>
      <c r="E8" s="9">
        <v>35120.949999999997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716205.28</v>
      </c>
      <c r="F13" s="9">
        <v>1526519.32</v>
      </c>
    </row>
    <row r="14" spans="1:6" x14ac:dyDescent="0.2">
      <c r="A14" s="3" t="s">
        <v>21</v>
      </c>
      <c r="B14" s="9">
        <f>SUM(B15:B21)</f>
        <v>23575.78</v>
      </c>
      <c r="C14" s="9">
        <f>SUM(C15:C21)</f>
        <v>6408.68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4140608.29</v>
      </c>
      <c r="F15" s="9">
        <v>4140608.29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6575.78</v>
      </c>
      <c r="C17" s="9">
        <v>6408.68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17000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2586131.4700000002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2586131.4700000002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3988.16</v>
      </c>
      <c r="F39" s="9">
        <f>SUM(F40:F42)</f>
        <v>3988.16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3988.16</v>
      </c>
      <c r="F42" s="9">
        <v>3988.16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10487429.49</v>
      </c>
      <c r="C44" s="7">
        <f>C6+C14+C22+C28+C34+C35+C38</f>
        <v>20928259.329999998</v>
      </c>
      <c r="D44" s="8" t="s">
        <v>80</v>
      </c>
      <c r="E44" s="7">
        <f>E6+E16+E20+E23+E24+E28+E35+E39</f>
        <v>5289978.8600000003</v>
      </c>
      <c r="F44" s="7">
        <f>F6+F16+F20+F23+F24+F28+F35+F39</f>
        <v>6261856.0600000005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126233379.09</v>
      </c>
      <c r="C49" s="9">
        <v>116238826.73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46018211.310000002</v>
      </c>
      <c r="C50" s="9">
        <v>45194847.649999999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-42479293.600000001</v>
      </c>
      <c r="C52" s="9">
        <v>-42479293.600000001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5289978.8600000003</v>
      </c>
      <c r="F56" s="7">
        <f>F54+F44</f>
        <v>6261856.0600000005</v>
      </c>
    </row>
    <row r="57" spans="1:6" x14ac:dyDescent="0.2">
      <c r="A57" s="12" t="s">
        <v>100</v>
      </c>
      <c r="B57" s="7">
        <f>SUM(B47:B55)</f>
        <v>129860970.23000002</v>
      </c>
      <c r="C57" s="7">
        <f>SUM(C47:C55)</f>
        <v>119043054.21000001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140348399.72000003</v>
      </c>
      <c r="C59" s="7">
        <f>C44+C57</f>
        <v>139971313.54000002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157182017.79000002</v>
      </c>
      <c r="F60" s="9">
        <f>SUM(F61:F63)</f>
        <v>157142292.51000002</v>
      </c>
    </row>
    <row r="61" spans="1:6" x14ac:dyDescent="0.2">
      <c r="A61" s="13"/>
      <c r="B61" s="9"/>
      <c r="C61" s="9"/>
      <c r="D61" s="5" t="s">
        <v>104</v>
      </c>
      <c r="E61" s="9">
        <v>156993096.24000001</v>
      </c>
      <c r="F61" s="9">
        <v>156953370.96000001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-22123596.93</v>
      </c>
      <c r="F65" s="9">
        <f>SUM(F66:F70)</f>
        <v>-23432835.030000001</v>
      </c>
    </row>
    <row r="66" spans="1:6" x14ac:dyDescent="0.2">
      <c r="A66" s="13"/>
      <c r="B66" s="9"/>
      <c r="C66" s="9"/>
      <c r="D66" s="5" t="s">
        <v>108</v>
      </c>
      <c r="E66" s="9">
        <v>5553261.2000000002</v>
      </c>
      <c r="F66" s="9">
        <v>-1704819.69</v>
      </c>
    </row>
    <row r="67" spans="1:6" x14ac:dyDescent="0.2">
      <c r="A67" s="13"/>
      <c r="B67" s="9"/>
      <c r="C67" s="9"/>
      <c r="D67" s="5" t="s">
        <v>109</v>
      </c>
      <c r="E67" s="9">
        <v>-27676858.129999999</v>
      </c>
      <c r="F67" s="9">
        <v>-21728015.34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135058420.86000001</v>
      </c>
      <c r="F76" s="7">
        <f>F60+F65+F72</f>
        <v>133709457.48000002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140348399.72000003</v>
      </c>
      <c r="F78" s="7">
        <f>F56+F76</f>
        <v>139971313.54000002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2017-01-11T17:17:46Z</dcterms:created>
  <dcterms:modified xsi:type="dcterms:W3CDTF">2020-04-30T21:20:47Z</dcterms:modified>
</cp:coreProperties>
</file>